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_DeptAll\SUPPORT\Technical\Roles\Data Analyst-Oi\Website\Negotiation\SPS Teams Report\FY2026\Charts\"/>
    </mc:Choice>
  </mc:AlternateContent>
  <xr:revisionPtr revIDLastSave="0" documentId="8_{FB3A23C3-1F5D-47C3-918E-A7950A4C44C6}" xr6:coauthVersionLast="47" xr6:coauthVersionMax="47" xr10:uidLastSave="{00000000-0000-0000-0000-000000000000}"/>
  <bookViews>
    <workbookView xWindow="-120" yWindow="-120" windowWidth="29040" windowHeight="15720" xr2:uid="{E9DAFC84-D756-46BF-A621-FCB2430A8648}"/>
  </bookViews>
  <sheets>
    <sheet name="Pending Agreement Summary" sheetId="1" r:id="rId1"/>
  </sheets>
  <externalReferences>
    <externalReference r:id="rId2"/>
  </externalReferences>
  <definedNames>
    <definedName name="_xlnm.Print_Area" localSheetId="0">'Pending Agreement Summary'!$A$2:$P$25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16" i="1" l="1"/>
  <c r="O11" i="1" s="1"/>
  <c r="O16" i="1"/>
  <c r="O15" i="1"/>
  <c r="O14" i="1"/>
  <c r="O13" i="1"/>
  <c r="O12" i="1"/>
  <c r="O9" i="1"/>
  <c r="O8" i="1"/>
  <c r="O10" i="1" l="1"/>
</calcChain>
</file>

<file path=xl/sharedStrings.xml><?xml version="1.0" encoding="utf-8"?>
<sst xmlns="http://schemas.openxmlformats.org/spreadsheetml/2006/main" count="17" uniqueCount="17">
  <si>
    <t>Agreement Types for Current Pending Negotiations</t>
  </si>
  <si>
    <t>(as of 6/2/2026)</t>
  </si>
  <si>
    <t>Agreement Type Category</t>
  </si>
  <si>
    <t>Count</t>
  </si>
  <si>
    <t>%</t>
  </si>
  <si>
    <t>Sponsored Research Agreement</t>
  </si>
  <si>
    <t>Non-Disclosure Agreement</t>
  </si>
  <si>
    <t>Outgoing Subaward</t>
  </si>
  <si>
    <t>Material Transfer Agreement</t>
  </si>
  <si>
    <t>Other Unfunded Agreement</t>
  </si>
  <si>
    <t>Data Transfer and Use Agreement</t>
  </si>
  <si>
    <t>Master Research Agreement</t>
  </si>
  <si>
    <t>Consortium</t>
  </si>
  <si>
    <t>Other</t>
  </si>
  <si>
    <t>*Outgoing Subaward consists of 47 Original Negotiations and 30 Amendments</t>
  </si>
  <si>
    <t>* Other includes General Questions and Misc Agreements.  Other Unfunded includes agreements like CRADAs, MOUs, Teaming, EPAs, IPMPs and Unfunded Research Collaborations</t>
  </si>
  <si>
    <t>Note: Agreement Types Office of Global Parnerships, Research Security &amp; Export Controls, Technology Control Plan are excluded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</si>
</sst>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6"/>
      <color theme="1"/>
      <name val="Tahoma"/>
      <family val="2"/>
    </font>
    <font>
      <b/>
      <sz val="16"/>
      <name val="Tahoma"/>
      <family val="2"/>
    </font>
    <font>
      <sz val="10"/>
      <name val="Tahoma"/>
      <family val="2"/>
    </font>
    <font>
      <b/>
      <sz val="20"/>
      <color rgb="FF595959"/>
      <name val="Tahoma"/>
      <family val="2"/>
    </font>
    <font>
      <b/>
      <sz val="16"/>
      <color rgb="FF595959"/>
      <name val="Tahoma"/>
      <family val="2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sz val="8"/>
      <color theme="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C28E0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 applyAlignment="1">
      <alignment horizontal="center" vertical="center" readingOrder="1"/>
    </xf>
    <xf numFmtId="0" fontId="6" fillId="2" borderId="0" xfId="0" applyFont="1" applyFill="1" applyAlignment="1">
      <alignment horizontal="center" vertical="center" readingOrder="1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9" fontId="10" fillId="4" borderId="1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1" fillId="5" borderId="1" xfId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 wrapText="1"/>
    </xf>
    <xf numFmtId="9" fontId="11" fillId="6" borderId="1" xfId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9" fontId="7" fillId="7" borderId="1" xfId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center" vertical="center" wrapText="1"/>
    </xf>
    <xf numFmtId="9" fontId="7" fillId="8" borderId="1" xfId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vertical="center" wrapText="1"/>
    </xf>
    <xf numFmtId="9" fontId="7" fillId="9" borderId="1" xfId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9" fontId="7" fillId="10" borderId="1" xfId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 wrapText="1"/>
    </xf>
    <xf numFmtId="9" fontId="7" fillId="11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0" fillId="9" borderId="0" xfId="0" applyFill="1"/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602936351706038"/>
          <c:y val="7.2063791216187847E-2"/>
          <c:w val="0.60668662510936133"/>
          <c:h val="0.87090732620155054"/>
        </c:manualLayout>
      </c:layout>
      <c:pie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F4F-40FF-826F-428F8C8D23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F4F-40FF-826F-428F8C8D23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F4F-40FF-826F-428F8C8D23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F4F-40FF-826F-428F8C8D23A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F4F-40FF-826F-428F8C8D23A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F4F-40FF-826F-428F8C8D23A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F4F-40FF-826F-428F8C8D23A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F4F-40FF-826F-428F8C8D23A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F4F-40FF-826F-428F8C8D23A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9F4F-40FF-826F-428F8C8D23A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9F4F-40FF-826F-428F8C8D23A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9F4F-40FF-826F-428F8C8D23A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9F4F-40FF-826F-428F8C8D23A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9F4F-40FF-826F-428F8C8D23A5}"/>
              </c:ext>
            </c:extLst>
          </c:dPt>
          <c:dLbls>
            <c:dLbl>
              <c:idx val="0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F4F-40FF-826F-428F8C8D23A5}"/>
                </c:ext>
              </c:extLst>
            </c:dLbl>
            <c:dLbl>
              <c:idx val="1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F4F-40FF-826F-428F8C8D23A5}"/>
                </c:ext>
              </c:extLst>
            </c:dLbl>
            <c:dLbl>
              <c:idx val="2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F4F-40FF-826F-428F8C8D23A5}"/>
                </c:ext>
              </c:extLst>
            </c:dLbl>
            <c:dLbl>
              <c:idx val="3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F4F-40FF-826F-428F8C8D23A5}"/>
                </c:ext>
              </c:extLst>
            </c:dLbl>
            <c:dLbl>
              <c:idx val="4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F4F-40FF-826F-428F8C8D23A5}"/>
                </c:ext>
              </c:extLst>
            </c:dLbl>
            <c:dLbl>
              <c:idx val="5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F4F-40FF-826F-428F8C8D23A5}"/>
                </c:ext>
              </c:extLst>
            </c:dLbl>
            <c:dLbl>
              <c:idx val="6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F4F-40FF-826F-428F8C8D23A5}"/>
                </c:ext>
              </c:extLst>
            </c:dLbl>
            <c:dLbl>
              <c:idx val="7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9F4F-40FF-826F-428F8C8D23A5}"/>
                </c:ext>
              </c:extLst>
            </c:dLbl>
            <c:dLbl>
              <c:idx val="8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9F4F-40FF-826F-428F8C8D23A5}"/>
                </c:ext>
              </c:extLst>
            </c:dLbl>
            <c:dLbl>
              <c:idx val="9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9F4F-40FF-826F-428F8C8D23A5}"/>
                </c:ext>
              </c:extLst>
            </c:dLbl>
            <c:dLbl>
              <c:idx val="10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9F4F-40FF-826F-428F8C8D23A5}"/>
                </c:ext>
              </c:extLst>
            </c:dLbl>
            <c:dLbl>
              <c:idx val="11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9F4F-40FF-826F-428F8C8D23A5}"/>
                </c:ext>
              </c:extLst>
            </c:dLbl>
            <c:dLbl>
              <c:idx val="12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9F4F-40FF-826F-428F8C8D23A5}"/>
                </c:ext>
              </c:extLst>
            </c:dLbl>
            <c:dLbl>
              <c:idx val="13"/>
              <c:spPr>
                <a:solidFill>
                  <a:schemeClr val="bg1">
                    <a:lumMod val="95000"/>
                    <a:alpha val="50000"/>
                  </a:schemeClr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9F4F-40FF-826F-428F8C8D23A5}"/>
                </c:ext>
              </c:extLst>
            </c:dLbl>
            <c:spPr>
              <a:solidFill>
                <a:schemeClr val="bg1">
                  <a:lumMod val="95000"/>
                  <a:alpha val="5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'Pending Agreement Summary'!$M$8:$M$21</c:f>
              <c:strCache>
                <c:ptCount val="12"/>
                <c:pt idx="0">
                  <c:v>Sponsored Research Agreement</c:v>
                </c:pt>
                <c:pt idx="1">
                  <c:v>Non-Disclosure Agreement</c:v>
                </c:pt>
                <c:pt idx="2">
                  <c:v>Outgoing Subaward</c:v>
                </c:pt>
                <c:pt idx="3">
                  <c:v>Material Transfer Agreement</c:v>
                </c:pt>
                <c:pt idx="4">
                  <c:v>Other Unfunded Agreement</c:v>
                </c:pt>
                <c:pt idx="5">
                  <c:v>Data Transfer and Use Agreement</c:v>
                </c:pt>
                <c:pt idx="6">
                  <c:v>Master Research Agreement</c:v>
                </c:pt>
                <c:pt idx="7">
                  <c:v>Consortium</c:v>
                </c:pt>
                <c:pt idx="8">
                  <c:v>Other</c:v>
                </c:pt>
                <c:pt idx="11">
                  <c:v>*Outgoing Subaward consists of 47 Original Negotiations and 30 Amendments</c:v>
                </c:pt>
              </c:strCache>
            </c:strRef>
          </c:cat>
          <c:val>
            <c:numRef>
              <c:f>'Pending Agreement Summary'!$N$8:$N$21</c:f>
              <c:numCache>
                <c:formatCode>General</c:formatCode>
                <c:ptCount val="14"/>
                <c:pt idx="0">
                  <c:v>157</c:v>
                </c:pt>
                <c:pt idx="1">
                  <c:v>117</c:v>
                </c:pt>
                <c:pt idx="2">
                  <c:v>77</c:v>
                </c:pt>
                <c:pt idx="3">
                  <c:v>37</c:v>
                </c:pt>
                <c:pt idx="4">
                  <c:v>28</c:v>
                </c:pt>
                <c:pt idx="5">
                  <c:v>23</c:v>
                </c:pt>
                <c:pt idx="6">
                  <c:v>21</c:v>
                </c:pt>
                <c:pt idx="7">
                  <c:v>18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'Pending Agreement Summary'!#REF!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C-9F4F-40FF-826F-428F8C8D2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pie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9F4F-40FF-826F-428F8C8D23A5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9F4F-40FF-826F-428F8C8D23A5}"/>
              </c:ext>
            </c:extLst>
          </c:dPt>
          <c:dPt>
            <c:idx val="2"/>
            <c:bubble3D val="0"/>
            <c:spPr>
              <a:solidFill>
                <a:srgbClr val="C28E0E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2-9F4F-40FF-826F-428F8C8D23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4-9F4F-40FF-826F-428F8C8D23A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6-9F4F-40FF-826F-428F8C8D23A5}"/>
              </c:ext>
            </c:extLst>
          </c:dPt>
          <c:dPt>
            <c:idx val="5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8-9F4F-40FF-826F-428F8C8D23A5}"/>
              </c:ext>
            </c:extLst>
          </c:dPt>
          <c:dPt>
            <c:idx val="6"/>
            <c:bubble3D val="0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9F4F-40FF-826F-428F8C8D23A5}"/>
              </c:ext>
            </c:extLst>
          </c:dPt>
          <c:dPt>
            <c:idx val="7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C-9F4F-40FF-826F-428F8C8D23A5}"/>
              </c:ext>
            </c:extLst>
          </c:dPt>
          <c:dPt>
            <c:idx val="8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9F4F-40FF-826F-428F8C8D23A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9F4F-40FF-826F-428F8C8D23A5}"/>
              </c:ext>
            </c:extLst>
          </c:dPt>
          <c:dPt>
            <c:idx val="1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9F4F-40FF-826F-428F8C8D23A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9F4F-40FF-826F-428F8C8D23A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9F4F-40FF-826F-428F8C8D23A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9F4F-40FF-826F-428F8C8D23A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9F4F-40FF-826F-428F8C8D23A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9F4F-40FF-826F-428F8C8D23A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9F4F-40FF-826F-428F8C8D23A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9F4F-40FF-826F-428F8C8D23A5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9F4F-40FF-826F-428F8C8D23A5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4-9F4F-40FF-826F-428F8C8D23A5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6-9F4F-40FF-826F-428F8C8D23A5}"/>
              </c:ext>
            </c:extLst>
          </c:dPt>
          <c:dPt>
            <c:idx val="21"/>
            <c:bubble3D val="0"/>
            <c:spPr>
              <a:solidFill>
                <a:srgbClr val="660066"/>
              </a:solidFill>
              <a:ln>
                <a:solidFill>
                  <a:schemeClr val="tx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8-9F4F-40FF-826F-428F8C8D23A5}"/>
              </c:ext>
            </c:extLst>
          </c:dPt>
          <c:dLbls>
            <c:dLbl>
              <c:idx val="0"/>
              <c:layout>
                <c:manualLayout>
                  <c:x val="2.4305555555555556E-2"/>
                  <c:y val="-2.492212327070881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F4F-40FF-826F-428F8C8D23A5}"/>
                </c:ext>
              </c:extLst>
            </c:dLbl>
            <c:dLbl>
              <c:idx val="1"/>
              <c:layout>
                <c:manualLayout>
                  <c:x val="8.2465277777777776E-2"/>
                  <c:y val="-9.8118595736731834E-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2761100174978"/>
                      <c:h val="8.04984581643894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0-9F4F-40FF-826F-428F8C8D23A5}"/>
                </c:ext>
              </c:extLst>
            </c:dLbl>
            <c:dLbl>
              <c:idx val="2"/>
              <c:layout>
                <c:manualLayout>
                  <c:x val="3.125E-2"/>
                  <c:y val="-1.8276012605795954E-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F4F-40FF-826F-428F8C8D23A5}"/>
                </c:ext>
              </c:extLst>
            </c:dLbl>
            <c:dLbl>
              <c:idx val="3"/>
              <c:layout>
                <c:manualLayout>
                  <c:x val="-1.2418935914260722E-2"/>
                  <c:y val="2.4947045393979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20278324584427"/>
                      <c:h val="8.95106511660217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4-9F4F-40FF-826F-428F8C8D23A5}"/>
                </c:ext>
              </c:extLst>
            </c:dLbl>
            <c:dLbl>
              <c:idx val="4"/>
              <c:layout>
                <c:manualLayout>
                  <c:x val="-2.4305555555555556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9F4F-40FF-826F-428F8C8D23A5}"/>
                </c:ext>
              </c:extLst>
            </c:dLbl>
            <c:dLbl>
              <c:idx val="5"/>
              <c:layout>
                <c:manualLayout>
                  <c:x val="-3.2986111111111112E-2"/>
                  <c:y val="4.2367609560204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9F4F-40FF-826F-428F8C8D23A5}"/>
                </c:ext>
              </c:extLst>
            </c:dLbl>
            <c:dLbl>
              <c:idx val="6"/>
              <c:layout>
                <c:manualLayout>
                  <c:x val="-6.5933672353455819E-2"/>
                  <c:y val="1.20644662721252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9F4F-40FF-826F-428F8C8D23A5}"/>
                </c:ext>
              </c:extLst>
            </c:dLbl>
            <c:dLbl>
              <c:idx val="7"/>
              <c:layout>
                <c:manualLayout>
                  <c:x val="1.6242754811898505E-2"/>
                  <c:y val="-2.80723188995646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973015091863516"/>
                      <c:h val="8.3186318970994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C-9F4F-40FF-826F-428F8C8D23A5}"/>
                </c:ext>
              </c:extLst>
            </c:dLbl>
            <c:dLbl>
              <c:idx val="8"/>
              <c:layout>
                <c:manualLayout>
                  <c:x val="0.15878841316710413"/>
                  <c:y val="1.761228790193792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87847222222221"/>
                      <c:h val="3.14958729356338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E-9F4F-40FF-826F-428F8C8D23A5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9F4F-40FF-826F-428F8C8D23A5}"/>
                </c:ext>
              </c:extLst>
            </c:dLbl>
            <c:dLbl>
              <c:idx val="10"/>
              <c:layout>
                <c:manualLayout>
                  <c:x val="-7.8046875000000043E-2"/>
                  <c:y val="-1.17398899580326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135881452318448E-2"/>
                      <c:h val="4.23161954161346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2-9F4F-40FF-826F-428F8C8D23A5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9F4F-40FF-826F-428F8C8D23A5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9F4F-40FF-826F-428F8C8D23A5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spc="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8-9F4F-40FF-826F-428F8C8D23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spc="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'Pending Agreement Summary'!$M$8:$M$21</c:f>
              <c:strCache>
                <c:ptCount val="12"/>
                <c:pt idx="0">
                  <c:v>Sponsored Research Agreement</c:v>
                </c:pt>
                <c:pt idx="1">
                  <c:v>Non-Disclosure Agreement</c:v>
                </c:pt>
                <c:pt idx="2">
                  <c:v>Outgoing Subaward</c:v>
                </c:pt>
                <c:pt idx="3">
                  <c:v>Material Transfer Agreement</c:v>
                </c:pt>
                <c:pt idx="4">
                  <c:v>Other Unfunded Agreement</c:v>
                </c:pt>
                <c:pt idx="5">
                  <c:v>Data Transfer and Use Agreement</c:v>
                </c:pt>
                <c:pt idx="6">
                  <c:v>Master Research Agreement</c:v>
                </c:pt>
                <c:pt idx="7">
                  <c:v>Consortium</c:v>
                </c:pt>
                <c:pt idx="8">
                  <c:v>Other</c:v>
                </c:pt>
                <c:pt idx="11">
                  <c:v>*Outgoing Subaward consists of 47 Original Negotiations and 30 Amendments</c:v>
                </c:pt>
              </c:strCache>
            </c:strRef>
          </c:cat>
          <c:val>
            <c:numRef>
              <c:f>'Pending Agreement Summary'!$N$8:$N$21</c:f>
              <c:numCache>
                <c:formatCode>General</c:formatCode>
                <c:ptCount val="14"/>
                <c:pt idx="0">
                  <c:v>157</c:v>
                </c:pt>
                <c:pt idx="1">
                  <c:v>117</c:v>
                </c:pt>
                <c:pt idx="2">
                  <c:v>77</c:v>
                </c:pt>
                <c:pt idx="3">
                  <c:v>37</c:v>
                </c:pt>
                <c:pt idx="4">
                  <c:v>28</c:v>
                </c:pt>
                <c:pt idx="5">
                  <c:v>23</c:v>
                </c:pt>
                <c:pt idx="6">
                  <c:v>21</c:v>
                </c:pt>
                <c:pt idx="7">
                  <c:v>18</c:v>
                </c:pt>
                <c:pt idx="8">
                  <c:v>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'Pending Agreement Summary'!#REF!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49-9F4F-40FF-826F-428F8C8D2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238125</xdr:rowOff>
    </xdr:from>
    <xdr:to>
      <xdr:col>12</xdr:col>
      <xdr:colOff>0</xdr:colOff>
      <xdr:row>23</xdr:row>
      <xdr:rowOff>266699</xdr:rowOff>
    </xdr:to>
    <xdr:graphicFrame macro="">
      <xdr:nvGraphicFramePr>
        <xdr:cNvPr id="2" name="Chart 1" descr="Pie chart illustrating pending negotiations as of month end by agreement types, based on data table on the right">
          <a:extLst>
            <a:ext uri="{FF2B5EF4-FFF2-40B4-BE49-F238E27FC236}">
              <a16:creationId xmlns:a16="http://schemas.microsoft.com/office/drawing/2014/main" id="{BC639BB3-48BE-4FAD-AC05-099CC34A0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egotiation%20Activity%20-%2020260602.xlsx" TargetMode="External"/><Relationship Id="rId2" Type="http://schemas.openxmlformats.org/officeDocument/2006/relationships/externalLinkPath" Target="file:///K:\_DeptAll\SUPPORT\Technical\Roles\Data%20Analyst-Oi\Website\Negotiation\SPS%20Teams%20Report\FY2026\Negotiation%20Activity%20-%2020260602.xlsx" TargetMode="External"/><Relationship Id="rId1" Type="http://schemas.openxmlformats.org/officeDocument/2006/relationships/externalLinkPath" Target="/_DeptAll/SUPPORT/Technical/Roles/Data%20Analyst-Oi/Website/Negotiation/SPS%20Teams%20Report/FY2026/Negotiation%20Activity%20-%20202606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Yearly Comparison"/>
      <sheetName val="Monthly Comparison"/>
      <sheetName val="Agreement Comparison"/>
      <sheetName val="FYTD26 Agreement Summary"/>
      <sheetName val="FY25 Agreement Summary"/>
      <sheetName val="5 Years Agreement Summary"/>
      <sheetName val="Pending Agreement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M8" t="str">
            <v>Sponsored Research Agreement</v>
          </cell>
          <cell r="N8">
            <v>157</v>
          </cell>
        </row>
        <row r="9">
          <cell r="M9" t="str">
            <v>Non-Disclosure Agreement</v>
          </cell>
          <cell r="N9">
            <v>117</v>
          </cell>
        </row>
        <row r="10">
          <cell r="M10" t="str">
            <v>Outgoing Subaward</v>
          </cell>
          <cell r="N10">
            <v>77</v>
          </cell>
        </row>
        <row r="11">
          <cell r="M11" t="str">
            <v>Material Transfer Agreement</v>
          </cell>
          <cell r="N11">
            <v>37</v>
          </cell>
        </row>
        <row r="12">
          <cell r="M12" t="str">
            <v>Other Unfunded Agreement</v>
          </cell>
          <cell r="N12">
            <v>28</v>
          </cell>
        </row>
        <row r="13">
          <cell r="M13" t="str">
            <v>Data Transfer and Use Agreement</v>
          </cell>
          <cell r="N13">
            <v>23</v>
          </cell>
        </row>
        <row r="14">
          <cell r="M14" t="str">
            <v>Master Research Agreement</v>
          </cell>
          <cell r="N14">
            <v>21</v>
          </cell>
        </row>
        <row r="15">
          <cell r="M15" t="str">
            <v>Consortium</v>
          </cell>
          <cell r="N15">
            <v>18</v>
          </cell>
        </row>
        <row r="16">
          <cell r="M16" t="str">
            <v>Other</v>
          </cell>
          <cell r="N16">
            <v>13</v>
          </cell>
        </row>
        <row r="19">
          <cell r="M19" t="str">
            <v>*Outgoing Subaward consists of 47 Original Negotiations and 30 Amendments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07D6F-EE89-4E84-ABB5-BCC15EF40F03}">
  <sheetPr>
    <tabColor theme="7" tint="-0.249977111117893"/>
    <pageSetUpPr fitToPage="1"/>
  </sheetPr>
  <dimension ref="A1:S30"/>
  <sheetViews>
    <sheetView tabSelected="1" zoomScaleNormal="100" workbookViewId="0">
      <selection activeCell="P16" sqref="P16"/>
    </sheetView>
  </sheetViews>
  <sheetFormatPr defaultRowHeight="12.75" x14ac:dyDescent="0.2"/>
  <cols>
    <col min="12" max="12" width="9.140625" customWidth="1"/>
    <col min="13" max="13" width="37.85546875" bestFit="1" customWidth="1"/>
    <col min="17" max="19" width="9.140625" style="4"/>
  </cols>
  <sheetData>
    <row r="1" spans="1:17" s="4" customFormat="1" ht="2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1"/>
      <c r="N1" s="1"/>
      <c r="O1" s="1"/>
      <c r="P1" s="1"/>
      <c r="Q1" s="3"/>
    </row>
    <row r="2" spans="1:17" s="4" customFormat="1" ht="21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s="4" customFormat="1" ht="21" customHeight="1" x14ac:dyDescent="0.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 s="4" customFormat="1" ht="21" customHeight="1" x14ac:dyDescent="0.2">
      <c r="A4" s="7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7" s="4" customFormat="1" ht="21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8"/>
      <c r="P5" s="5"/>
    </row>
    <row r="6" spans="1:17" s="4" customFormat="1" ht="21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9"/>
      <c r="N6" s="9"/>
      <c r="O6" s="9"/>
      <c r="P6" s="5"/>
    </row>
    <row r="7" spans="1:17" s="4" customFormat="1" ht="21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0" t="s">
        <v>2</v>
      </c>
      <c r="N7" s="11" t="s">
        <v>3</v>
      </c>
      <c r="O7" s="11" t="s">
        <v>4</v>
      </c>
      <c r="P7" s="5"/>
    </row>
    <row r="8" spans="1:17" s="4" customFormat="1" ht="21" customHeight="1" x14ac:dyDescent="0.2">
      <c r="A8"/>
      <c r="B8"/>
      <c r="C8"/>
      <c r="D8"/>
      <c r="E8"/>
      <c r="F8"/>
      <c r="G8"/>
      <c r="H8"/>
      <c r="I8"/>
      <c r="J8"/>
      <c r="K8"/>
      <c r="L8"/>
      <c r="M8" s="12" t="s">
        <v>5</v>
      </c>
      <c r="N8" s="13">
        <v>157</v>
      </c>
      <c r="O8" s="14">
        <f>N8/$P$16</f>
        <v>0.31975560081466398</v>
      </c>
      <c r="P8" s="5"/>
    </row>
    <row r="9" spans="1:17" s="4" customFormat="1" ht="21" customHeight="1" x14ac:dyDescent="0.2">
      <c r="A9"/>
      <c r="B9"/>
      <c r="C9"/>
      <c r="D9"/>
      <c r="E9"/>
      <c r="F9"/>
      <c r="G9"/>
      <c r="H9"/>
      <c r="I9"/>
      <c r="J9"/>
      <c r="K9"/>
      <c r="L9"/>
      <c r="M9" s="15" t="s">
        <v>6</v>
      </c>
      <c r="N9" s="16">
        <v>117</v>
      </c>
      <c r="O9" s="17">
        <f t="shared" ref="O9:O16" si="0">N9/$P$16</f>
        <v>0.23828920570264767</v>
      </c>
      <c r="P9" s="5"/>
    </row>
    <row r="10" spans="1:17" s="4" customFormat="1" ht="21" customHeight="1" x14ac:dyDescent="0.2">
      <c r="A10"/>
      <c r="B10"/>
      <c r="C10"/>
      <c r="D10"/>
      <c r="E10"/>
      <c r="F10"/>
      <c r="G10"/>
      <c r="H10"/>
      <c r="I10"/>
      <c r="J10"/>
      <c r="K10"/>
      <c r="L10"/>
      <c r="M10" s="18" t="s">
        <v>7</v>
      </c>
      <c r="N10" s="19">
        <v>77</v>
      </c>
      <c r="O10" s="20">
        <f t="shared" si="0"/>
        <v>0.15682281059063136</v>
      </c>
      <c r="P10" s="5"/>
    </row>
    <row r="11" spans="1:17" s="4" customFormat="1" ht="21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 s="21" t="s">
        <v>8</v>
      </c>
      <c r="N11" s="22">
        <v>37</v>
      </c>
      <c r="O11" s="23">
        <f t="shared" si="0"/>
        <v>7.5356415478615074E-2</v>
      </c>
      <c r="P11" s="5"/>
    </row>
    <row r="12" spans="1:17" s="4" customFormat="1" ht="21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 s="24" t="s">
        <v>9</v>
      </c>
      <c r="N12" s="25">
        <v>28</v>
      </c>
      <c r="O12" s="26">
        <f t="shared" si="0"/>
        <v>5.7026476578411409E-2</v>
      </c>
      <c r="P12" s="5"/>
    </row>
    <row r="13" spans="1:17" s="4" customFormat="1" ht="21" customHeight="1" x14ac:dyDescent="0.2">
      <c r="A13"/>
      <c r="B13"/>
      <c r="C13"/>
      <c r="D13"/>
      <c r="E13"/>
      <c r="F13"/>
      <c r="G13"/>
      <c r="H13"/>
      <c r="I13"/>
      <c r="J13"/>
      <c r="K13"/>
      <c r="L13"/>
      <c r="M13" s="27" t="s">
        <v>10</v>
      </c>
      <c r="N13" s="28">
        <v>23</v>
      </c>
      <c r="O13" s="29">
        <f t="shared" si="0"/>
        <v>4.684317718940937E-2</v>
      </c>
      <c r="P13" s="5"/>
    </row>
    <row r="14" spans="1:17" s="4" customFormat="1" ht="21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 s="30" t="s">
        <v>11</v>
      </c>
      <c r="N14" s="31">
        <v>21</v>
      </c>
      <c r="O14" s="32">
        <f t="shared" si="0"/>
        <v>4.2769857433808553E-2</v>
      </c>
      <c r="P14" s="5"/>
    </row>
    <row r="15" spans="1:17" s="4" customFormat="1" ht="21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 s="33" t="s">
        <v>12</v>
      </c>
      <c r="N15" s="34">
        <v>18</v>
      </c>
      <c r="O15" s="35">
        <f t="shared" si="0"/>
        <v>3.6659877800407331E-2</v>
      </c>
      <c r="P15" s="5"/>
    </row>
    <row r="16" spans="1:17" s="4" customFormat="1" ht="21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 s="36" t="s">
        <v>13</v>
      </c>
      <c r="N16" s="37">
        <v>13</v>
      </c>
      <c r="O16" s="38">
        <f t="shared" si="0"/>
        <v>2.6476578411405296E-2</v>
      </c>
      <c r="P16" s="39">
        <f>SUM(N8:N16)</f>
        <v>491</v>
      </c>
    </row>
    <row r="17" spans="1:19" ht="21" customHeight="1" x14ac:dyDescent="0.2">
      <c r="M17" s="5"/>
      <c r="N17" s="5"/>
      <c r="O17" s="5"/>
      <c r="P17" s="5"/>
    </row>
    <row r="18" spans="1:19" ht="21" customHeight="1" x14ac:dyDescent="0.2">
      <c r="M18" s="5"/>
      <c r="N18" s="5"/>
      <c r="O18" s="5"/>
      <c r="P18" s="5"/>
    </row>
    <row r="19" spans="1:19" ht="21" customHeight="1" x14ac:dyDescent="0.2">
      <c r="M19" s="40" t="s">
        <v>14</v>
      </c>
      <c r="N19" s="40"/>
      <c r="O19" s="40"/>
      <c r="P19" s="40"/>
    </row>
    <row r="20" spans="1:19" ht="21" customHeight="1" x14ac:dyDescent="0.2">
      <c r="M20" s="40"/>
      <c r="N20" s="40"/>
      <c r="O20" s="40"/>
      <c r="P20" s="40"/>
    </row>
    <row r="21" spans="1:19" ht="21" customHeight="1" x14ac:dyDescent="0.2">
      <c r="M21" s="40"/>
      <c r="N21" s="40"/>
      <c r="O21" s="40"/>
      <c r="P21" s="40"/>
    </row>
    <row r="22" spans="1:19" ht="21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0" t="s">
        <v>15</v>
      </c>
      <c r="N22" s="40"/>
      <c r="O22" s="40"/>
      <c r="P22" s="40"/>
    </row>
    <row r="23" spans="1:19" ht="21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0"/>
      <c r="N23" s="40"/>
      <c r="O23" s="40"/>
      <c r="P23" s="40"/>
    </row>
    <row r="24" spans="1:19" ht="21" customHeight="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0"/>
      <c r="N24" s="40"/>
      <c r="O24" s="40"/>
      <c r="P24" s="40"/>
    </row>
    <row r="25" spans="1:19" ht="30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40" t="s">
        <v>16</v>
      </c>
      <c r="N25" s="40"/>
      <c r="O25" s="40"/>
      <c r="P25" s="40"/>
    </row>
    <row r="30" spans="1:19" s="42" customFormat="1" ht="30" customHeight="1" x14ac:dyDescent="0.2">
      <c r="Q30" s="43"/>
      <c r="R30" s="43"/>
      <c r="S30" s="43"/>
    </row>
  </sheetData>
  <sheetProtection algorithmName="SHA-512" hashValue="uPKM2L8eWiHC1YShF6hXJ8W/CtP7UT3oBiNCU0pO0WddCP52x/lL564YME9YQnFyRdGHpR/t93HZM1K9WDjETw==" saltValue="wwq4Wu+Lp3kjtmauCuQ1zg==" spinCount="100000" sheet="1" objects="1" scenarios="1"/>
  <mergeCells count="6">
    <mergeCell ref="A3:P3"/>
    <mergeCell ref="A4:P4"/>
    <mergeCell ref="M19:P21"/>
    <mergeCell ref="M22:P23"/>
    <mergeCell ref="M24:P24"/>
    <mergeCell ref="M25:P25"/>
  </mergeCells>
  <pageMargins left="0.7" right="0.7" top="0.75" bottom="0.75" header="0.3" footer="0.3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Pending Agreement Summary</vt:lpstr>
      <vt:lpstr>'Pending Agreement Summary'!Print_Area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 Kam Chow</dc:creator>
  <cp:lastModifiedBy>Oi Kam Chow</cp:lastModifiedBy>
  <dcterms:created xsi:type="dcterms:W3CDTF">2026-06-17T13:54:52Z</dcterms:created>
  <dcterms:modified xsi:type="dcterms:W3CDTF">2026-06-17T13:56:03Z</dcterms:modified>
</cp:coreProperties>
</file>